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spaorg.sharepoint.com/MRC/Operations/Sleep Products Sustainability Program/Participant Roadmap/Step 3-Develop Program/Work Aids/"/>
    </mc:Choice>
  </mc:AlternateContent>
  <xr:revisionPtr revIDLastSave="157" documentId="8_{409FAE39-0CCD-4596-8423-7F59023EDDED}" xr6:coauthVersionLast="47" xr6:coauthVersionMax="47" xr10:uidLastSave="{C5A35687-CE37-4A88-800E-7C2946417456}"/>
  <bookViews>
    <workbookView xWindow="30612" yWindow="-108" windowWidth="30936" windowHeight="16896" xr2:uid="{39EBA9DF-C637-49AC-8FD8-3A4C0525FCF4}"/>
  </bookViews>
  <sheets>
    <sheet name="SP2 Progress Char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J11" i="1"/>
  <c r="I11" i="1"/>
  <c r="H11" i="1"/>
  <c r="G11" i="1"/>
  <c r="F11" i="1"/>
  <c r="E11" i="1"/>
  <c r="D11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D15" i="1"/>
  <c r="K15" i="1" s="1"/>
  <c r="P12" i="1"/>
  <c r="O12" i="1"/>
  <c r="N12" i="1"/>
  <c r="M12" i="1"/>
  <c r="L12" i="1"/>
  <c r="K12" i="1"/>
  <c r="J12" i="1"/>
  <c r="I12" i="1"/>
  <c r="H12" i="1"/>
  <c r="G12" i="1"/>
  <c r="F12" i="1"/>
  <c r="E12" i="1"/>
  <c r="D18" i="1"/>
  <c r="G18" i="1" s="1"/>
  <c r="E10" i="1"/>
  <c r="F10" i="1" s="1"/>
  <c r="G10" i="1" s="1"/>
  <c r="H10" i="1" s="1"/>
  <c r="O18" i="1" l="1"/>
  <c r="N15" i="1"/>
  <c r="H18" i="1"/>
  <c r="L15" i="1"/>
  <c r="M15" i="1"/>
  <c r="I18" i="1"/>
  <c r="J18" i="1"/>
  <c r="M18" i="1"/>
  <c r="K18" i="1"/>
  <c r="L18" i="1"/>
  <c r="N18" i="1"/>
  <c r="P18" i="1"/>
  <c r="O15" i="1"/>
  <c r="E18" i="1"/>
  <c r="P15" i="1"/>
  <c r="F18" i="1"/>
  <c r="E15" i="1"/>
  <c r="F15" i="1"/>
  <c r="G15" i="1"/>
  <c r="H15" i="1"/>
  <c r="I15" i="1"/>
  <c r="J15" i="1"/>
</calcChain>
</file>

<file path=xl/sharedStrings.xml><?xml version="1.0" encoding="utf-8"?>
<sst xmlns="http://schemas.openxmlformats.org/spreadsheetml/2006/main" count="60" uniqueCount="42">
  <si>
    <t>SP2 Progress Charts</t>
  </si>
  <si>
    <t>Last 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</si>
  <si>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</si>
  <si>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</si>
  <si>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</si>
  <si>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</si>
  <si>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</si>
  <si>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</si>
  <si>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</si>
  <si>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</si>
  <si>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</si>
  <si>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</si>
  <si>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</si>
  <si>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</si>
  <si>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Topic</t>
  </si>
  <si>
    <t>Type</t>
  </si>
  <si>
    <t>Recycling</t>
  </si>
  <si>
    <t>Progress</t>
  </si>
  <si>
    <t>Target</t>
  </si>
  <si>
    <t>Electricity</t>
  </si>
  <si>
    <t>Water</t>
  </si>
  <si>
    <t>Metric</t>
  </si>
  <si>
    <t>lbs Recycled/lbs Total</t>
  </si>
  <si>
    <t>Example of Target Progress Charts to share progress with employees</t>
  </si>
  <si>
    <t>Instructions</t>
  </si>
  <si>
    <t>To customize this template, select the targets that you wish to communicate to your employees.</t>
  </si>
  <si>
    <t>Start</t>
  </si>
  <si>
    <t>kWh/unit produced</t>
  </si>
  <si>
    <t>gallons</t>
  </si>
  <si>
    <t>Leave the Type column as-is</t>
  </si>
  <si>
    <t>Replace the Metric column with your target's metric for all three rows.</t>
  </si>
  <si>
    <t>Replace "Recycling", "Electricity", and/or "Water" with the title of your target for each of the three rows per target.</t>
  </si>
  <si>
    <t>(Three rows are needed for each target to display the chart)</t>
  </si>
  <si>
    <t>For each target:</t>
  </si>
  <si>
    <r>
      <t xml:space="preserve">1) Update the </t>
    </r>
    <r>
      <rPr>
        <i/>
        <sz val="11"/>
        <color theme="1"/>
        <rFont val="Aptos Narrow"/>
        <family val="2"/>
        <scheme val="minor"/>
      </rPr>
      <t xml:space="preserve">Progress </t>
    </r>
    <r>
      <rPr>
        <sz val="11"/>
        <color theme="1"/>
        <rFont val="Aptos Narrow"/>
        <family val="2"/>
        <scheme val="minor"/>
      </rPr>
      <t>row with Last Year's year-end metric (column D).</t>
    </r>
  </si>
  <si>
    <r>
      <t xml:space="preserve">2) Update the </t>
    </r>
    <r>
      <rPr>
        <i/>
        <sz val="11"/>
        <color theme="1"/>
        <rFont val="Aptos Narrow"/>
        <family val="2"/>
        <scheme val="minor"/>
      </rPr>
      <t>Target</t>
    </r>
    <r>
      <rPr>
        <sz val="11"/>
        <color theme="1"/>
        <rFont val="Aptos Narrow"/>
        <family val="2"/>
        <scheme val="minor"/>
      </rPr>
      <t xml:space="preserve"> row with your target value for this year (column D).</t>
    </r>
  </si>
  <si>
    <r>
      <t xml:space="preserve">3) Each month, update the </t>
    </r>
    <r>
      <rPr>
        <i/>
        <sz val="11"/>
        <color theme="1"/>
        <rFont val="Aptos Narrow"/>
        <family val="2"/>
        <scheme val="minor"/>
      </rPr>
      <t>Progress</t>
    </r>
    <r>
      <rPr>
        <sz val="11"/>
        <color theme="1"/>
        <rFont val="Aptos Narrow"/>
        <family val="2"/>
        <scheme val="minor"/>
      </rPr>
      <t xml:space="preserve"> row with the current metric.</t>
    </r>
  </si>
  <si>
    <r>
      <t xml:space="preserve">(the </t>
    </r>
    <r>
      <rPr>
        <i/>
        <sz val="11"/>
        <color theme="1"/>
        <rFont val="Aptos Narrow"/>
        <family val="2"/>
        <scheme val="minor"/>
      </rPr>
      <t>Start</t>
    </r>
    <r>
      <rPr>
        <sz val="11"/>
        <color theme="1"/>
        <rFont val="Aptos Narrow"/>
        <family val="2"/>
        <scheme val="minor"/>
      </rPr>
      <t xml:space="preserve"> row or the rest of the </t>
    </r>
    <r>
      <rPr>
        <i/>
        <sz val="11"/>
        <color theme="1"/>
        <rFont val="Aptos Narrow"/>
        <family val="2"/>
        <scheme val="minor"/>
      </rPr>
      <t>Target</t>
    </r>
    <r>
      <rPr>
        <sz val="11"/>
        <color theme="1"/>
        <rFont val="Aptos Narrow"/>
        <family val="2"/>
        <scheme val="minor"/>
      </rPr>
      <t xml:space="preserve"> row do not need to be updated)</t>
    </r>
  </si>
  <si>
    <t>Manually update the orange arrow to start at the grey line and point toward the orange line.</t>
  </si>
  <si>
    <t>Key</t>
  </si>
  <si>
    <t>Input your metrics here</t>
  </si>
  <si>
    <t>Automatically 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</si>
</sst>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8" x14ac:knownFonts="1"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medium">
        <color auto="1"/>
      </top>
      <bottom style="thin">
        <color rgb="FF7F7F7F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auto="1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</cellStyleXfs>
  <cellXfs count="21">
    <xf numFmtId="0" fontId="0" fillId="0" borderId="0" xfId="0"/>
    <xf numFmtId="0" fontId="1" fillId="2" borderId="1" xfId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3" borderId="1" xfId="2"/>
    <xf numFmtId="0" fontId="0" fillId="0" borderId="2" xfId="0" applyBorder="1"/>
    <xf numFmtId="164" fontId="1" fillId="2" borderId="3" xfId="1" applyNumberFormat="1" applyBorder="1"/>
    <xf numFmtId="164" fontId="2" fillId="3" borderId="1" xfId="2" applyNumberFormat="1"/>
    <xf numFmtId="0" fontId="0" fillId="0" borderId="4" xfId="0" applyBorder="1"/>
    <xf numFmtId="164" fontId="1" fillId="2" borderId="5" xfId="1" applyNumberFormat="1" applyBorder="1"/>
    <xf numFmtId="164" fontId="2" fillId="3" borderId="5" xfId="2" applyNumberFormat="1" applyBorder="1"/>
    <xf numFmtId="3" fontId="1" fillId="2" borderId="3" xfId="1" applyNumberFormat="1" applyBorder="1"/>
    <xf numFmtId="3" fontId="2" fillId="3" borderId="1" xfId="2" applyNumberFormat="1"/>
    <xf numFmtId="3" fontId="1" fillId="2" borderId="5" xfId="1" applyNumberFormat="1" applyBorder="1"/>
    <xf numFmtId="3" fontId="2" fillId="3" borderId="5" xfId="2" applyNumberFormat="1" applyBorder="1"/>
    <xf numFmtId="0" fontId="0" fillId="0" borderId="0" xfId="0" quotePrefix="1"/>
    <xf numFmtId="165" fontId="1" fillId="2" borderId="3" xfId="1" applyNumberFormat="1" applyBorder="1"/>
    <xf numFmtId="165" fontId="2" fillId="3" borderId="1" xfId="2" applyNumberFormat="1"/>
    <xf numFmtId="165" fontId="1" fillId="2" borderId="5" xfId="1" applyNumberFormat="1" applyBorder="1"/>
    <xf numFmtId="165" fontId="2" fillId="3" borderId="5" xfId="2" applyNumberFormat="1" applyBorder="1"/>
  </cellXfs>
  <cellStyles count="3">
    <cellStyle name="Calculation" xfId="2" builtinId="22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'SP2 Progress Charts'!$A$12:$B$12</c:f>
          <c:strCache>
            <c:ptCount val="2"/>
            <c:pt idx="0">
              <c:v>Recycling</c:v>
            </c:pt>
            <c:pt idx="1">
              <c:v>Target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'SP2 Progress Charts'!$A$10:$B$10</c:f>
              <c:strCache>
                <c:ptCount val="2"/>
                <c:pt idx="0">
                  <c:v>Recycling</c:v>
                </c:pt>
                <c:pt idx="1">
                  <c:v>Progress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'SP2 Progress Charts'!$D$9:$P$9</c:f>
              <c:strCache>
                <c:ptCount val="13"/>
                <c:pt idx="0">
                  <c:v>Last Year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'SP2 Progress Charts'!$D$10:$P$10</c:f>
              <c:numCache>
                <c:formatCode>0.0%</c:formatCode>
                <c:ptCount val="13"/>
                <c:pt idx="0">
                  <c:v>0.87</c:v>
                </c:pt>
                <c:pt idx="1">
                  <c:v>0.875</c:v>
                </c:pt>
                <c:pt idx="2">
                  <c:v>0.88</c:v>
                </c:pt>
                <c:pt idx="3">
                  <c:v>0.88500000000000001</c:v>
                </c:pt>
                <c:pt idx="4">
                  <c:v>0.89</c:v>
                </c:pt>
                <c:pt idx="5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6-4006-AF1F-9581AB819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8325231"/>
        <c:axId val="578326191"/>
      </c:barChart>
      <c:lineChart>
        <c:grouping val="standard"/>
        <c:varyColors val="0"/>
        <c:ser>
          <c:idx val="1"/>
          <c:order val="1"/>
          <c:tx>
            <c:strRef>
              <c:f>'SP2 Progress Charts'!$A$12:$B$12</c:f>
              <c:strCache>
                <c:ptCount val="2"/>
                <c:pt idx="0">
                  <c:v>Recycling</c:v>
                </c:pt>
                <c:pt idx="1">
                  <c:v>Target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'SP2 Progress Charts'!$D$9:$P$9</c:f>
              <c:strCache>
                <c:ptCount val="13"/>
                <c:pt idx="0">
                  <c:v>Last Year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'SP2 Progress Charts'!$D$12:$P$12</c:f>
              <c:numCache>
                <c:formatCode>0.0%</c:formatCode>
                <c:ptCount val="13"/>
                <c:pt idx="0">
                  <c:v>0.93</c:v>
                </c:pt>
                <c:pt idx="1">
                  <c:v>0.93</c:v>
                </c:pt>
                <c:pt idx="2">
                  <c:v>0.93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  <c:pt idx="12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6-4006-AF1F-9581AB819D92}"/>
            </c:ext>
          </c:extLst>
        </c:ser>
        <c:ser>
          <c:idx val="2"/>
          <c:order val="2"/>
          <c:tx>
            <c:strRef>
              <c:f>'SP2 Progress Charts'!$A$11:$B$11</c:f>
              <c:strCache>
                <c:ptCount val="2"/>
                <c:pt idx="0">
                  <c:v>Recycling</c:v>
                </c:pt>
                <c:pt idx="1">
                  <c:v>Start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'SP2 Progress Charts'!$D$11:$P$11</c:f>
              <c:numCache>
                <c:formatCode>0.0%</c:formatCode>
                <c:ptCount val="13"/>
                <c:pt idx="0">
                  <c:v>0.87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0.87</c:v>
                </c:pt>
                <c:pt idx="5">
                  <c:v>0.87</c:v>
                </c:pt>
                <c:pt idx="6">
                  <c:v>0.87</c:v>
                </c:pt>
                <c:pt idx="7">
                  <c:v>0.87</c:v>
                </c:pt>
                <c:pt idx="8">
                  <c:v>0.87</c:v>
                </c:pt>
                <c:pt idx="9">
                  <c:v>0.87</c:v>
                </c:pt>
                <c:pt idx="10">
                  <c:v>0.87</c:v>
                </c:pt>
                <c:pt idx="11">
                  <c:v>0.87</c:v>
                </c:pt>
                <c:pt idx="12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6-4AEA-B2D6-F76A1D50D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325231"/>
        <c:axId val="578326191"/>
      </c:lineChart>
      <c:catAx>
        <c:axId val="578325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326191"/>
        <c:crosses val="autoZero"/>
        <c:auto val="1"/>
        <c:lblAlgn val="ctr"/>
        <c:lblOffset val="100"/>
        <c:noMultiLvlLbl val="0"/>
      </c:catAx>
      <c:valAx>
        <c:axId val="57832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'SP2 Progress Charts'!$C$10</c:f>
              <c:strCache>
                <c:ptCount val="1"/>
                <c:pt idx="0">
                  <c:v>lbs Recycled/lbs Total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325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'SP2 Progress Charts'!$A$15:$B$15</c:f>
          <c:strCache>
            <c:ptCount val="2"/>
            <c:pt idx="0">
              <c:v>Electricity</c:v>
            </c:pt>
            <c:pt idx="1">
              <c:v>Target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'SP2 Progress Charts'!$A$13:$B$13</c:f>
              <c:strCache>
                <c:ptCount val="2"/>
                <c:pt idx="0">
                  <c:v>Electricity</c:v>
                </c:pt>
                <c:pt idx="1">
                  <c:v>Progress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'SP2 Progress Charts'!$D$9:$P$9</c:f>
              <c:strCache>
                <c:ptCount val="13"/>
                <c:pt idx="0">
                  <c:v>Last Year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'SP2 Progress Charts'!$D$13:$P$13</c:f>
              <c:numCache>
                <c:formatCode>0.0</c:formatCode>
                <c:ptCount val="13"/>
                <c:pt idx="0">
                  <c:v>32</c:v>
                </c:pt>
                <c:pt idx="1">
                  <c:v>33</c:v>
                </c:pt>
                <c:pt idx="2">
                  <c:v>31</c:v>
                </c:pt>
                <c:pt idx="3">
                  <c:v>30</c:v>
                </c:pt>
                <c:pt idx="4">
                  <c:v>32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FE-47C9-B767-5B0D89F40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8325231"/>
        <c:axId val="578326191"/>
      </c:barChart>
      <c:lineChart>
        <c:grouping val="standard"/>
        <c:varyColors val="0"/>
        <c:ser>
          <c:idx val="1"/>
          <c:order val="1"/>
          <c:tx>
            <c:strRef>
              <c:f>'SP2 Progress Charts'!$A$15:$B$15</c:f>
              <c:strCache>
                <c:ptCount val="2"/>
                <c:pt idx="0">
                  <c:v>Electricity</c:v>
                </c:pt>
                <c:pt idx="1">
                  <c:v>Target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'SP2 Progress Charts'!$D$9:$P$9</c:f>
              <c:strCache>
                <c:ptCount val="13"/>
                <c:pt idx="0">
                  <c:v>Last Year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'SP2 Progress Charts'!$D$15:$P$15</c:f>
              <c:numCache>
                <c:formatCode>0.0</c:formatCode>
                <c:ptCount val="13"/>
                <c:pt idx="0">
                  <c:v>28.8</c:v>
                </c:pt>
                <c:pt idx="1">
                  <c:v>28.8</c:v>
                </c:pt>
                <c:pt idx="2">
                  <c:v>28.8</c:v>
                </c:pt>
                <c:pt idx="3">
                  <c:v>28.8</c:v>
                </c:pt>
                <c:pt idx="4">
                  <c:v>28.8</c:v>
                </c:pt>
                <c:pt idx="5">
                  <c:v>28.8</c:v>
                </c:pt>
                <c:pt idx="6">
                  <c:v>28.8</c:v>
                </c:pt>
                <c:pt idx="7">
                  <c:v>28.8</c:v>
                </c:pt>
                <c:pt idx="8">
                  <c:v>28.8</c:v>
                </c:pt>
                <c:pt idx="9">
                  <c:v>28.8</c:v>
                </c:pt>
                <c:pt idx="10">
                  <c:v>28.8</c:v>
                </c:pt>
                <c:pt idx="11">
                  <c:v>28.8</c:v>
                </c:pt>
                <c:pt idx="12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E-47C9-B767-5B0D89F40972}"/>
            </c:ext>
          </c:extLst>
        </c:ser>
        <c:ser>
          <c:idx val="2"/>
          <c:order val="2"/>
          <c:tx>
            <c:strRef>
              <c:f>'SP2 Progress Charts'!$A$14:$B$14</c:f>
              <c:strCache>
                <c:ptCount val="2"/>
                <c:pt idx="0">
                  <c:v>Electricity</c:v>
                </c:pt>
                <c:pt idx="1">
                  <c:v>Start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'SP2 Progress Charts'!$D$14:$P$14</c:f>
              <c:numCache>
                <c:formatCode>0.0</c:formatCode>
                <c:ptCount val="13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  <c:pt idx="7">
                  <c:v>32</c:v>
                </c:pt>
                <c:pt idx="8">
                  <c:v>32</c:v>
                </c:pt>
                <c:pt idx="9">
                  <c:v>32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F-4E52-ADE3-11A7958DC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325231"/>
        <c:axId val="578326191"/>
      </c:lineChart>
      <c:catAx>
        <c:axId val="578325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326191"/>
        <c:crosses val="autoZero"/>
        <c:auto val="1"/>
        <c:lblAlgn val="ctr"/>
        <c:lblOffset val="100"/>
        <c:noMultiLvlLbl val="0"/>
      </c:catAx>
      <c:valAx>
        <c:axId val="57832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'SP2 Progress Charts'!$C$13</c:f>
              <c:strCache>
                <c:ptCount val="1"/>
                <c:pt idx="0">
                  <c:v>kWh/unit produced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325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'SP2 Progress Charts'!$A$18:$B$18</c:f>
          <c:strCache>
            <c:ptCount val="2"/>
            <c:pt idx="0">
              <c:v>Water</c:v>
            </c:pt>
            <c:pt idx="1">
              <c:v>Target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'SP2 Progress Charts'!$A$16:$B$16</c:f>
              <c:strCache>
                <c:ptCount val="2"/>
                <c:pt idx="0">
                  <c:v>Water</c:v>
                </c:pt>
                <c:pt idx="1">
                  <c:v>Progress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'SP2 Progress Charts'!$D$9:$P$9</c:f>
              <c:strCache>
                <c:ptCount val="13"/>
                <c:pt idx="0">
                  <c:v>Last Year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'SP2 Progress Charts'!$D$16:$P$16</c:f>
              <c:numCache>
                <c:formatCode>#,##0</c:formatCode>
                <c:ptCount val="13"/>
                <c:pt idx="0">
                  <c:v>43000</c:v>
                </c:pt>
                <c:pt idx="1">
                  <c:v>41200</c:v>
                </c:pt>
                <c:pt idx="2">
                  <c:v>42000</c:v>
                </c:pt>
                <c:pt idx="3">
                  <c:v>40800</c:v>
                </c:pt>
                <c:pt idx="4">
                  <c:v>39800</c:v>
                </c:pt>
                <c:pt idx="5">
                  <c:v>38600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1-4293-A27A-FE93070DA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8325231"/>
        <c:axId val="578326191"/>
      </c:barChart>
      <c:lineChart>
        <c:grouping val="standard"/>
        <c:varyColors val="0"/>
        <c:ser>
          <c:idx val="1"/>
          <c:order val="1"/>
          <c:tx>
            <c:strRef>
              <c:f>'SP2 Progress Charts'!$A$18:$B$18</c:f>
              <c:strCache>
                <c:ptCount val="2"/>
                <c:pt idx="0">
                  <c:v>Water</c:v>
                </c:pt>
                <c:pt idx="1">
                  <c:v>Target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'SP2 Progress Charts'!$D$9:$P$9</c:f>
              <c:strCache>
                <c:ptCount val="13"/>
                <c:pt idx="0">
                  <c:v>Last Year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'SP2 Progress Charts'!$D$18:$P$18</c:f>
              <c:numCache>
                <c:formatCode>#,##0</c:formatCode>
                <c:ptCount val="13"/>
                <c:pt idx="0">
                  <c:v>30099.999999999996</c:v>
                </c:pt>
                <c:pt idx="1">
                  <c:v>30099.999999999996</c:v>
                </c:pt>
                <c:pt idx="2">
                  <c:v>30099.999999999996</c:v>
                </c:pt>
                <c:pt idx="3">
                  <c:v>30099.999999999996</c:v>
                </c:pt>
                <c:pt idx="4">
                  <c:v>30099.999999999996</c:v>
                </c:pt>
                <c:pt idx="5">
                  <c:v>30099.999999999996</c:v>
                </c:pt>
                <c:pt idx="6">
                  <c:v>30099.999999999996</c:v>
                </c:pt>
                <c:pt idx="7">
                  <c:v>30099.999999999996</c:v>
                </c:pt>
                <c:pt idx="8">
                  <c:v>30099.999999999996</c:v>
                </c:pt>
                <c:pt idx="9">
                  <c:v>30099.999999999996</c:v>
                </c:pt>
                <c:pt idx="10">
                  <c:v>30099.999999999996</c:v>
                </c:pt>
                <c:pt idx="11">
                  <c:v>30099.999999999996</c:v>
                </c:pt>
                <c:pt idx="12">
                  <c:v>30099.999999999996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1-4293-A27A-FE93070DADB9}"/>
            </c:ext>
          </c:extLst>
        </c:ser>
        <c:ser>
          <c:idx val="2"/>
          <c:order val="2"/>
          <c:tx>
            <c:strRef>
              <c:f>'SP2 Progress Charts'!$A$17:$B$17</c:f>
              <c:strCache>
                <c:ptCount val="2"/>
                <c:pt idx="0">
                  <c:v>Water</c:v>
                </c:pt>
                <c:pt idx="1">
                  <c:v>Start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'SP2 Progress Charts'!$D$17:$P$17</c:f>
              <c:numCache>
                <c:formatCode>#,##0</c:formatCode>
                <c:ptCount val="13"/>
                <c:pt idx="0">
                  <c:v>43000</c:v>
                </c:pt>
                <c:pt idx="1">
                  <c:v>43000</c:v>
                </c:pt>
                <c:pt idx="2">
                  <c:v>43000</c:v>
                </c:pt>
                <c:pt idx="3">
                  <c:v>43000</c:v>
                </c:pt>
                <c:pt idx="4">
                  <c:v>43000</c:v>
                </c:pt>
                <c:pt idx="5">
                  <c:v>43000</c:v>
                </c:pt>
                <c:pt idx="6">
                  <c:v>43000</c:v>
                </c:pt>
                <c:pt idx="7">
                  <c:v>43000</c:v>
                </c:pt>
                <c:pt idx="8">
                  <c:v>43000</c:v>
                </c:pt>
                <c:pt idx="9">
                  <c:v>43000</c:v>
                </c:pt>
                <c:pt idx="10">
                  <c:v>43000</c:v>
                </c:pt>
                <c:pt idx="11">
                  <c:v>43000</c:v>
                </c:pt>
                <c:pt idx="12">
                  <c:v>43000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9-4D17-9B45-915FCE8DA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325231"/>
        <c:axId val="578326191"/>
      </c:lineChart>
      <c:catAx>
        <c:axId val="578325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326191"/>
        <c:crosses val="autoZero"/>
        <c:auto val="1"/>
        <c:lblAlgn val="ctr"/>
        <c:lblOffset val="100"/>
        <c:noMultiLvlLbl val="0"/>
      </c:catAx>
      <c:valAx>
        <c:axId val="57832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'SP2 Progress Charts'!$C$16</c:f>
              <c:strCache>
                <c:ptCount val="1"/>
                <c:pt idx="0">
                  <c:v>gallons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325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586740</xdr:colOff>
      <xdr:row>24</xdr:row>
      <xdr:rowOff>64770</xdr:rowOff>
    </xdr:from>
    <xdr:to>
      <xdr:col>9</xdr:col>
      <xdr:colOff>281940</xdr:colOff>
      <xdr:row>39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417D41-8E9A-F4EC-5FF6-D9F96D48A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</xdr:colOff>
      <xdr:row>24</xdr:row>
      <xdr:rowOff>91440</xdr:rowOff>
    </xdr:from>
    <xdr:to>
      <xdr:col>18</xdr:col>
      <xdr:colOff>335280</xdr:colOff>
      <xdr:row>39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1CEEBE-8B44-482C-A5B4-4563FAA990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15240</xdr:colOff>
      <xdr:row>24</xdr:row>
      <xdr:rowOff>83820</xdr:rowOff>
    </xdr:from>
    <xdr:to>
      <xdr:col>28</xdr:col>
      <xdr:colOff>320040</xdr:colOff>
      <xdr:row>39</xdr:row>
      <xdr:rowOff>83820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8E060C3-E516-4759-95E9-8F473E5DF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114300</xdr:colOff>
      <xdr:row>0</xdr:row>
      <xdr:rowOff>939141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521267B-1C1F-4670-9F74-8AD301F31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53740" cy="939141"/>
        </a:xfrm>
        <a:prstGeom prst="rect">
          <a:avLst/>
        </a:prstGeom>
      </xdr:spPr>
    </xdr:pic>
    <xdr:clientData/>
  </xdr:twoCellAnchor>
  <xdr:twoCellAnchor>
    <xdr:from>
      <xdr:col>5</xdr:col>
      <xdr:colOff>213360</xdr:colOff>
      <xdr:row>0</xdr:row>
      <xdr:rowOff>213360</xdr:rowOff>
    </xdr:from>
    <xdr:to>
      <xdr:col>14</xdr:col>
      <xdr:colOff>482600</xdr:colOff>
      <xdr:row>0</xdr:row>
      <xdr:rowOff>708660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BA4BA5-8F70-46CF-898C-0544AE3465E5}"/>
            </a:ext>
          </a:extLst>
        </xdr:cNvPr>
        <xdr:cNvSpPr txBox="1"/>
      </xdr:nvSpPr>
      <xdr:spPr>
        <a:xfrm>
          <a:off x="3352800" y="213360"/>
          <a:ext cx="575564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 i="0">
              <a:solidFill>
                <a:srgbClr val="99CF15"/>
              </a:solidFill>
              <a:latin typeface="Futura PT Demi" panose="020B0502020204020303" pitchFamily="34" charset="77"/>
            </a:rPr>
            <a:t>Target Progress Charts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0.87157</cdr:x>
      <cdr:y>0.23796</cdr:y>
    </cdr:from>
    <cdr:to>
      <cdr:x>0.93431</cdr:x>
      <cdr:y>0.55972</cdr:y>
    </cdr:to>
    <cdr:sp macro="" textlink="">
      <cdr:nvSpPr>
        <cdr:cNvPr id="2" name="Arrow: Up 1">
          <a:extLst xmlns:a="http://schemas.openxmlformats.org/drawingml/2006/main">
            <a:ext uri="{FF2B5EF4-FFF2-40B4-BE49-F238E27FC236}">
              <a16:creationId xmlns:a16="http://schemas.microsoft.com/office/drawing/2014/main" id="{934F49A5-D837-5CF7-1894-3716A6212255}"/>
            </a:ext>
          </a:extLst>
        </cdr:cNvPr>
        <cdr:cNvSpPr/>
      </cdr:nvSpPr>
      <cdr:spPr>
        <a:xfrm xmlns:a="http://schemas.openxmlformats.org/drawingml/2006/main">
          <a:off x="4595823" y="652772"/>
          <a:ext cx="330831" cy="882658"/>
        </a:xfrm>
        <a:prstGeom xmlns:a="http://schemas.openxmlformats.org/drawingml/2006/main" prst="upArrow">
          <a:avLst/>
        </a:prstGeom>
      </cdr:spPr>
      <cdr:style>
        <a:lnRef xmlns:a="http://schemas.openxmlformats.org/drawingml/2006/main" idx="2">
          <a:schemeClr val="accent2">
            <a:shade val="15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0.86765</cdr:x>
      <cdr:y>0.31944</cdr:y>
    </cdr:from>
    <cdr:to>
      <cdr:x>0.93039</cdr:x>
      <cdr:y>0.52963</cdr:y>
    </cdr:to>
    <cdr:sp macro="" textlink="">
      <cdr:nvSpPr>
        <cdr:cNvPr id="2" name="Arrow: Up 1">
          <a:extLst xmlns:a="http://schemas.openxmlformats.org/drawingml/2006/main">
            <a:ext uri="{FF2B5EF4-FFF2-40B4-BE49-F238E27FC236}">
              <a16:creationId xmlns:a16="http://schemas.microsoft.com/office/drawing/2014/main" id="{5DD9BAEA-4AAE-2A3D-5038-AF5E44DCF5D1}"/>
            </a:ext>
          </a:extLst>
        </cdr:cNvPr>
        <cdr:cNvSpPr/>
      </cdr:nvSpPr>
      <cdr:spPr>
        <a:xfrm xmlns:a="http://schemas.openxmlformats.org/drawingml/2006/main" rot="10800000">
          <a:off x="4495815" y="876299"/>
          <a:ext cx="325094" cy="576581"/>
        </a:xfrm>
        <a:prstGeom xmlns:a="http://schemas.openxmlformats.org/drawingml/2006/main" prst="upArrow">
          <a:avLst/>
        </a:prstGeom>
      </cdr:spPr>
      <cdr:style>
        <a:lnRef xmlns:a="http://schemas.openxmlformats.org/drawingml/2006/main" idx="2">
          <a:schemeClr val="accent2">
            <a:shade val="15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0.86863</cdr:x>
      <cdr:y>0.25556</cdr:y>
    </cdr:from>
    <cdr:to>
      <cdr:x>0.93137</cdr:x>
      <cdr:y>0.38704</cdr:y>
    </cdr:to>
    <cdr:sp macro="" textlink="">
      <cdr:nvSpPr>
        <cdr:cNvPr id="2" name="Arrow: Up 1">
          <a:extLst xmlns:a="http://schemas.openxmlformats.org/drawingml/2006/main">
            <a:ext uri="{FF2B5EF4-FFF2-40B4-BE49-F238E27FC236}">
              <a16:creationId xmlns:a16="http://schemas.microsoft.com/office/drawing/2014/main" id="{31B4C21E-B442-9F14-B0F2-203A7D410A59}"/>
            </a:ext>
          </a:extLst>
        </cdr:cNvPr>
        <cdr:cNvSpPr/>
      </cdr:nvSpPr>
      <cdr:spPr>
        <a:xfrm xmlns:a="http://schemas.openxmlformats.org/drawingml/2006/main" rot="10800000">
          <a:off x="4500893" y="701040"/>
          <a:ext cx="325094" cy="360688"/>
        </a:xfrm>
        <a:prstGeom xmlns:a="http://schemas.openxmlformats.org/drawingml/2006/main" prst="upArrow">
          <a:avLst/>
        </a:prstGeom>
      </cdr:spPr>
      <cdr:style>
        <a:lnRef xmlns:a="http://schemas.openxmlformats.org/drawingml/2006/main" idx="2">
          <a:schemeClr val="accent2">
            <a:shade val="15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D5B3F1-7456-4DD8-8E9E-8C6F282216EB}" name="Table1" displayName="Table1" ref="A9:P18" totalsRowShown="0">
  <autoFilter ref="A9:P18" xr:uid="{80D5B3F1-7456-4DD8-8E9E-8C6F282216EB}"/>
  <tableColumns count="16">
    <tableColumn id="1" xr3:uid="{64AB0697-8226-4CA9-988C-A6447C446B4A}" name="Topic"/>
    <tableColumn id="2" xr3:uid="{BBF327DF-0777-4099-BC3F-81A9E2F6D0CB}" name="Type"/>
    <tableColumn id="3" xr3:uid="{64655EA7-4873-4302-A17A-1C4EB64CD619}" name="Metric"/>
    <tableColumn id="4" xr3:uid="{FDAAB537-425A-4C33-B248-BEDB537F6587}" name="Last Year"/>
    <tableColumn id="5" xr3:uid="{FA63022D-0086-4EB7-855E-5E4B6F2D5409}" name="Jan"/>
    <tableColumn id="6" xr3:uid="{C0B9442D-E2AE-4345-AADA-2D2DB06AAC1F}" name="Feb"/>
    <tableColumn id="7" xr3:uid="{AA539A73-3A2E-4B42-99C4-D4F72377E05B}" name="Mar"/>
    <tableColumn id="8" xr3:uid="{796662FF-6460-49E6-9998-AC61CAB31556}" name="Apr"/>
    <tableColumn id="9" xr3:uid="{D8A0C3FE-E6E1-47A5-B061-2BD0C0A29083}" name="May"/>
    <tableColumn id="10" xr3:uid="{CBA93BDA-071F-42AD-BC34-E3B07B407C97}" name="Jun"/>
    <tableColumn id="11" xr3:uid="{66425863-5D33-43F3-8DF3-C15256111B23}" name="Jul"/>
    <tableColumn id="12" xr3:uid="{CB0CE97B-98CD-4BB3-BF1C-C24EE315DBBB}" name="Aug"/>
    <tableColumn id="13" xr3:uid="{9ECC1A5F-CCCA-4E48-9DF6-2D07582FDA71}" name="Sep"/>
    <tableColumn id="14" xr3:uid="{E5D7300F-BB29-4F6B-A1FD-D3C0F9D22977}" name="Oct"/>
    <tableColumn id="15" xr3:uid="{9DE7F672-8F11-47FE-9986-9FC4DD1114AB}" name="Nov"/>
    <tableColumn id="16" xr3:uid="{B529B0BD-AA53-49EB-A157-00A207F0AFAE}" name="Dec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18EE5-FCAC-4E48-86F8-C94CAAC199AE}">
  <dimension ref="A1:P54"/>
  <sheetViews>
    <sheetView tabSelected="1" workbookViewId="0">
      <selection activeCell="A3" sqref="A3"/>
    </sheetView>
  </sheetViews>
  <sheetFormatPr defaultRowHeight="14.4" x14ac:dyDescent="0.3"/>
  <cols>
    <col min="4" max="4" width="10.21875" customWidth="1"/>
    <col min="17" max="17" width="14.33203125" bestFit="1" customWidth="1"/>
  </cols>
  <sheetData>
    <row r="1" spans="1:16" ht="75.599999999999994" customHeight="1" x14ac:dyDescent="0.3"/>
    <row r="3" spans="1:16" ht="18" x14ac:dyDescent="0.35">
      <c r="A3" s="2" t="s">
        <v>0</v>
      </c>
    </row>
    <row r="4" spans="1:16" x14ac:dyDescent="0.3">
      <c r="A4" t="s">
        <v>23</v>
      </c>
    </row>
    <row r="5" spans="1:16" x14ac:dyDescent="0.3">
      <c r="A5" s="3" t="s">
        <v>39</v>
      </c>
    </row>
    <row r="6" spans="1:16" x14ac:dyDescent="0.3">
      <c r="A6" s="1">
        <v>1234</v>
      </c>
      <c r="B6" t="s">
        <v>40</v>
      </c>
    </row>
    <row r="7" spans="1:16" x14ac:dyDescent="0.3">
      <c r="A7" s="5">
        <v>1234</v>
      </c>
      <c r="B7" t="s">
        <v>41</v>
      </c>
    </row>
    <row r="9" spans="1:16" ht="15" thickBot="1" x14ac:dyDescent="0.35">
      <c r="A9" t="s">
        <v>14</v>
      </c>
      <c r="B9" t="s">
        <v>15</v>
      </c>
      <c r="C9" t="s">
        <v>21</v>
      </c>
      <c r="D9" t="s">
        <v>1</v>
      </c>
      <c r="E9" t="s">
        <v>2</v>
      </c>
      <c r="F9" t="s">
        <v>3</v>
      </c>
      <c r="G9" t="s">
        <v>4</v>
      </c>
      <c r="H9" t="s">
        <v>5</v>
      </c>
      <c r="I9" t="s">
        <v>6</v>
      </c>
      <c r="J9" t="s">
        <v>7</v>
      </c>
      <c r="K9" t="s">
        <v>8</v>
      </c>
      <c r="L9" t="s">
        <v>9</v>
      </c>
      <c r="M9" t="s">
        <v>10</v>
      </c>
      <c r="N9" t="s">
        <v>11</v>
      </c>
      <c r="O9" t="s">
        <v>12</v>
      </c>
      <c r="P9" t="s">
        <v>13</v>
      </c>
    </row>
    <row r="10" spans="1:16" x14ac:dyDescent="0.3">
      <c r="A10" s="6" t="s">
        <v>16</v>
      </c>
      <c r="B10" s="6" t="s">
        <v>17</v>
      </c>
      <c r="C10" s="6" t="s">
        <v>22</v>
      </c>
      <c r="D10" s="7">
        <v>0.87</v>
      </c>
      <c r="E10" s="7">
        <f>D10+0.5%</f>
        <v>0.875</v>
      </c>
      <c r="F10" s="7">
        <f t="shared" ref="F10:H10" si="0">E10+0.5%</f>
        <v>0.88</v>
      </c>
      <c r="G10" s="7">
        <f t="shared" si="0"/>
        <v>0.88500000000000001</v>
      </c>
      <c r="H10" s="7">
        <f t="shared" si="0"/>
        <v>0.89</v>
      </c>
      <c r="I10" s="7">
        <v>0.88</v>
      </c>
      <c r="J10" s="7"/>
      <c r="K10" s="7"/>
      <c r="L10" s="7"/>
      <c r="M10" s="7"/>
      <c r="N10" s="7"/>
      <c r="O10" s="7"/>
      <c r="P10" s="7"/>
    </row>
    <row r="11" spans="1:16" x14ac:dyDescent="0.3">
      <c r="A11" t="s">
        <v>16</v>
      </c>
      <c r="B11" t="s">
        <v>26</v>
      </c>
      <c r="C11" t="s">
        <v>22</v>
      </c>
      <c r="D11" s="8">
        <f>$D$10</f>
        <v>0.87</v>
      </c>
      <c r="E11" s="8">
        <f t="shared" ref="E11:P11" si="1">$D$10</f>
        <v>0.87</v>
      </c>
      <c r="F11" s="8">
        <f t="shared" si="1"/>
        <v>0.87</v>
      </c>
      <c r="G11" s="8">
        <f t="shared" si="1"/>
        <v>0.87</v>
      </c>
      <c r="H11" s="8">
        <f t="shared" si="1"/>
        <v>0.87</v>
      </c>
      <c r="I11" s="8">
        <f t="shared" si="1"/>
        <v>0.87</v>
      </c>
      <c r="J11" s="8">
        <f t="shared" si="1"/>
        <v>0.87</v>
      </c>
      <c r="K11" s="8">
        <f t="shared" si="1"/>
        <v>0.87</v>
      </c>
      <c r="L11" s="8">
        <f t="shared" si="1"/>
        <v>0.87</v>
      </c>
      <c r="M11" s="8">
        <f t="shared" si="1"/>
        <v>0.87</v>
      </c>
      <c r="N11" s="8">
        <f t="shared" si="1"/>
        <v>0.87</v>
      </c>
      <c r="O11" s="8">
        <f t="shared" si="1"/>
        <v>0.87</v>
      </c>
      <c r="P11" s="8">
        <f t="shared" si="1"/>
        <v>0.87</v>
      </c>
    </row>
    <row r="12" spans="1:16" ht="15" thickBot="1" x14ac:dyDescent="0.35">
      <c r="A12" s="9" t="s">
        <v>16</v>
      </c>
      <c r="B12" s="9" t="s">
        <v>18</v>
      </c>
      <c r="C12" s="9" t="s">
        <v>22</v>
      </c>
      <c r="D12" s="10">
        <v>0.93</v>
      </c>
      <c r="E12" s="11">
        <f>$D$12</f>
        <v>0.93</v>
      </c>
      <c r="F12" s="11">
        <f t="shared" ref="F12:P12" si="2">$D$12</f>
        <v>0.93</v>
      </c>
      <c r="G12" s="11">
        <f t="shared" si="2"/>
        <v>0.93</v>
      </c>
      <c r="H12" s="11">
        <f t="shared" si="2"/>
        <v>0.93</v>
      </c>
      <c r="I12" s="11">
        <f t="shared" si="2"/>
        <v>0.93</v>
      </c>
      <c r="J12" s="11">
        <f t="shared" si="2"/>
        <v>0.93</v>
      </c>
      <c r="K12" s="11">
        <f t="shared" si="2"/>
        <v>0.93</v>
      </c>
      <c r="L12" s="11">
        <f t="shared" si="2"/>
        <v>0.93</v>
      </c>
      <c r="M12" s="11">
        <f t="shared" si="2"/>
        <v>0.93</v>
      </c>
      <c r="N12" s="11">
        <f t="shared" si="2"/>
        <v>0.93</v>
      </c>
      <c r="O12" s="11">
        <f t="shared" si="2"/>
        <v>0.93</v>
      </c>
      <c r="P12" s="11">
        <f t="shared" si="2"/>
        <v>0.93</v>
      </c>
    </row>
    <row r="13" spans="1:16" x14ac:dyDescent="0.3">
      <c r="A13" s="6" t="s">
        <v>19</v>
      </c>
      <c r="B13" s="6" t="s">
        <v>17</v>
      </c>
      <c r="C13" s="6" t="s">
        <v>27</v>
      </c>
      <c r="D13" s="17">
        <v>32</v>
      </c>
      <c r="E13" s="17">
        <v>33</v>
      </c>
      <c r="F13" s="17">
        <v>31</v>
      </c>
      <c r="G13" s="17">
        <v>30</v>
      </c>
      <c r="H13" s="17">
        <v>32</v>
      </c>
      <c r="I13" s="17">
        <v>30</v>
      </c>
      <c r="J13" s="17"/>
      <c r="K13" s="17"/>
      <c r="L13" s="17"/>
      <c r="M13" s="17"/>
      <c r="N13" s="17"/>
      <c r="O13" s="17"/>
      <c r="P13" s="17"/>
    </row>
    <row r="14" spans="1:16" x14ac:dyDescent="0.3">
      <c r="A14" t="s">
        <v>19</v>
      </c>
      <c r="B14" t="s">
        <v>26</v>
      </c>
      <c r="C14" t="s">
        <v>27</v>
      </c>
      <c r="D14" s="18">
        <f>$D$13</f>
        <v>32</v>
      </c>
      <c r="E14" s="18">
        <f t="shared" ref="E14:P14" si="3">$D$13</f>
        <v>32</v>
      </c>
      <c r="F14" s="18">
        <f t="shared" si="3"/>
        <v>32</v>
      </c>
      <c r="G14" s="18">
        <f t="shared" si="3"/>
        <v>32</v>
      </c>
      <c r="H14" s="18">
        <f t="shared" si="3"/>
        <v>32</v>
      </c>
      <c r="I14" s="18">
        <f t="shared" si="3"/>
        <v>32</v>
      </c>
      <c r="J14" s="18">
        <f t="shared" si="3"/>
        <v>32</v>
      </c>
      <c r="K14" s="18">
        <f t="shared" si="3"/>
        <v>32</v>
      </c>
      <c r="L14" s="18">
        <f t="shared" si="3"/>
        <v>32</v>
      </c>
      <c r="M14" s="18">
        <f t="shared" si="3"/>
        <v>32</v>
      </c>
      <c r="N14" s="18">
        <f t="shared" si="3"/>
        <v>32</v>
      </c>
      <c r="O14" s="18">
        <f t="shared" si="3"/>
        <v>32</v>
      </c>
      <c r="P14" s="18">
        <f t="shared" si="3"/>
        <v>32</v>
      </c>
    </row>
    <row r="15" spans="1:16" ht="15" thickBot="1" x14ac:dyDescent="0.35">
      <c r="A15" s="9" t="s">
        <v>19</v>
      </c>
      <c r="B15" s="9" t="s">
        <v>18</v>
      </c>
      <c r="C15" s="9" t="s">
        <v>27</v>
      </c>
      <c r="D15" s="19">
        <f>D13*(1-10%)</f>
        <v>28.8</v>
      </c>
      <c r="E15" s="20">
        <f>$D$15</f>
        <v>28.8</v>
      </c>
      <c r="F15" s="20">
        <f t="shared" ref="F15:P15" si="4">$D$15</f>
        <v>28.8</v>
      </c>
      <c r="G15" s="20">
        <f t="shared" si="4"/>
        <v>28.8</v>
      </c>
      <c r="H15" s="20">
        <f t="shared" si="4"/>
        <v>28.8</v>
      </c>
      <c r="I15" s="20">
        <f t="shared" si="4"/>
        <v>28.8</v>
      </c>
      <c r="J15" s="20">
        <f t="shared" si="4"/>
        <v>28.8</v>
      </c>
      <c r="K15" s="20">
        <f t="shared" si="4"/>
        <v>28.8</v>
      </c>
      <c r="L15" s="20">
        <f t="shared" si="4"/>
        <v>28.8</v>
      </c>
      <c r="M15" s="20">
        <f t="shared" si="4"/>
        <v>28.8</v>
      </c>
      <c r="N15" s="20">
        <f t="shared" si="4"/>
        <v>28.8</v>
      </c>
      <c r="O15" s="20">
        <f t="shared" si="4"/>
        <v>28.8</v>
      </c>
      <c r="P15" s="20">
        <f t="shared" si="4"/>
        <v>28.8</v>
      </c>
    </row>
    <row r="16" spans="1:16" x14ac:dyDescent="0.3">
      <c r="A16" s="6" t="s">
        <v>20</v>
      </c>
      <c r="B16" s="6" t="s">
        <v>17</v>
      </c>
      <c r="C16" s="6" t="s">
        <v>28</v>
      </c>
      <c r="D16" s="12">
        <v>43000</v>
      </c>
      <c r="E16" s="12">
        <v>41200</v>
      </c>
      <c r="F16" s="12">
        <v>42000</v>
      </c>
      <c r="G16" s="12">
        <v>40800</v>
      </c>
      <c r="H16" s="12">
        <v>39800</v>
      </c>
      <c r="I16" s="12">
        <v>38600</v>
      </c>
      <c r="J16" s="12"/>
      <c r="K16" s="12"/>
      <c r="L16" s="12"/>
      <c r="M16" s="12"/>
      <c r="N16" s="12"/>
      <c r="O16" s="12"/>
      <c r="P16" s="12"/>
    </row>
    <row r="17" spans="1:16" x14ac:dyDescent="0.3">
      <c r="A17" t="s">
        <v>20</v>
      </c>
      <c r="B17" t="s">
        <v>26</v>
      </c>
      <c r="C17" t="s">
        <v>28</v>
      </c>
      <c r="D17" s="13">
        <f>$D$16</f>
        <v>43000</v>
      </c>
      <c r="E17" s="13">
        <f t="shared" ref="E17:P17" si="5">$D$16</f>
        <v>43000</v>
      </c>
      <c r="F17" s="13">
        <f t="shared" si="5"/>
        <v>43000</v>
      </c>
      <c r="G17" s="13">
        <f t="shared" si="5"/>
        <v>43000</v>
      </c>
      <c r="H17" s="13">
        <f t="shared" si="5"/>
        <v>43000</v>
      </c>
      <c r="I17" s="13">
        <f t="shared" si="5"/>
        <v>43000</v>
      </c>
      <c r="J17" s="13">
        <f t="shared" si="5"/>
        <v>43000</v>
      </c>
      <c r="K17" s="13">
        <f t="shared" si="5"/>
        <v>43000</v>
      </c>
      <c r="L17" s="13">
        <f t="shared" si="5"/>
        <v>43000</v>
      </c>
      <c r="M17" s="13">
        <f t="shared" si="5"/>
        <v>43000</v>
      </c>
      <c r="N17" s="13">
        <f t="shared" si="5"/>
        <v>43000</v>
      </c>
      <c r="O17" s="13">
        <f t="shared" si="5"/>
        <v>43000</v>
      </c>
      <c r="P17" s="13">
        <f t="shared" si="5"/>
        <v>43000</v>
      </c>
    </row>
    <row r="18" spans="1:16" ht="15" thickBot="1" x14ac:dyDescent="0.35">
      <c r="A18" s="9" t="s">
        <v>20</v>
      </c>
      <c r="B18" s="9" t="s">
        <v>18</v>
      </c>
      <c r="C18" s="9" t="s">
        <v>28</v>
      </c>
      <c r="D18" s="14">
        <f>D16*(1-30%)</f>
        <v>30099.999999999996</v>
      </c>
      <c r="E18" s="15">
        <f>$D$18</f>
        <v>30099.999999999996</v>
      </c>
      <c r="F18" s="15">
        <f t="shared" ref="F18:P18" si="6">$D$18</f>
        <v>30099.999999999996</v>
      </c>
      <c r="G18" s="15">
        <f t="shared" si="6"/>
        <v>30099.999999999996</v>
      </c>
      <c r="H18" s="15">
        <f t="shared" si="6"/>
        <v>30099.999999999996</v>
      </c>
      <c r="I18" s="15">
        <f t="shared" si="6"/>
        <v>30099.999999999996</v>
      </c>
      <c r="J18" s="15">
        <f t="shared" si="6"/>
        <v>30099.999999999996</v>
      </c>
      <c r="K18" s="15">
        <f t="shared" si="6"/>
        <v>30099.999999999996</v>
      </c>
      <c r="L18" s="15">
        <f t="shared" si="6"/>
        <v>30099.999999999996</v>
      </c>
      <c r="M18" s="15">
        <f t="shared" si="6"/>
        <v>30099.999999999996</v>
      </c>
      <c r="N18" s="15">
        <f t="shared" si="6"/>
        <v>30099.999999999996</v>
      </c>
      <c r="O18" s="15">
        <f t="shared" si="6"/>
        <v>30099.999999999996</v>
      </c>
      <c r="P18" s="15">
        <f t="shared" si="6"/>
        <v>30099.999999999996</v>
      </c>
    </row>
    <row r="43" spans="1:1" ht="18" x14ac:dyDescent="0.35">
      <c r="A43" s="4" t="s">
        <v>24</v>
      </c>
    </row>
    <row r="44" spans="1:1" x14ac:dyDescent="0.3">
      <c r="A44" t="s">
        <v>25</v>
      </c>
    </row>
    <row r="45" spans="1:1" x14ac:dyDescent="0.3">
      <c r="A45" t="s">
        <v>31</v>
      </c>
    </row>
    <row r="46" spans="1:1" x14ac:dyDescent="0.3">
      <c r="A46" s="16" t="s">
        <v>32</v>
      </c>
    </row>
    <row r="47" spans="1:1" x14ac:dyDescent="0.3">
      <c r="A47" t="s">
        <v>29</v>
      </c>
    </row>
    <row r="48" spans="1:1" x14ac:dyDescent="0.3">
      <c r="A48" t="s">
        <v>30</v>
      </c>
    </row>
    <row r="49" spans="1:1" x14ac:dyDescent="0.3">
      <c r="A49" t="s">
        <v>33</v>
      </c>
    </row>
    <row r="50" spans="1:1" x14ac:dyDescent="0.3">
      <c r="A50" t="s">
        <v>34</v>
      </c>
    </row>
    <row r="51" spans="1:1" x14ac:dyDescent="0.3">
      <c r="A51" t="s">
        <v>35</v>
      </c>
    </row>
    <row r="52" spans="1:1" x14ac:dyDescent="0.3">
      <c r="A52" t="s">
        <v>36</v>
      </c>
    </row>
    <row r="53" spans="1:1" x14ac:dyDescent="0.3">
      <c r="A53" t="s">
        <v>37</v>
      </c>
    </row>
    <row r="54" spans="1:1" x14ac:dyDescent="0.3">
      <c r="A54" t="s">
        <v>38</v>
      </c>
    </row>
  </sheetData>
  <phoneticPr fontId="3" type="noConversion"/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9b264ef-f346-459c-be2d-5196b160bb06" xsi:nil="true"/>
    <TaxCatchAll xmlns="f2cdcfe0-250e-4c69-bea5-5bbc53b29af8" xsi:nil="true"/>
    <n7cd xmlns="d9b264ef-f346-459c-be2d-5196b160bb06">
      <UserInfo>
        <DisplayName/>
        <AccountId xsi:nil="true"/>
        <AccountType/>
      </UserInfo>
    </n7cd>
    <lcf76f155ced4ddcb4097134ff3c332f xmlns="d9b264ef-f346-459c-be2d-5196b160bb0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A7F6C37F79C44CBC70EB0152BCF239" ma:contentTypeVersion="20" ma:contentTypeDescription="Create a new document." ma:contentTypeScope="" ma:versionID="e2d89cb325fc4fc70ba47c0c96981128">
  <xsd:schema xmlns:xsd="http://www.w3.org/2001/XMLSchema" xmlns:xs="http://www.w3.org/2001/XMLSchema" xmlns:p="http://schemas.microsoft.com/office/2006/metadata/properties" xmlns:ns2="d9b264ef-f346-459c-be2d-5196b160bb06" xmlns:ns3="f2cdcfe0-250e-4c69-bea5-5bbc53b29af8" targetNamespace="http://schemas.microsoft.com/office/2006/metadata/properties" ma:root="true" ma:fieldsID="b903b7f2c7630d7672ce9db76d48bf4f" ns2:_="" ns3:_="">
    <xsd:import namespace="d9b264ef-f346-459c-be2d-5196b160bb06"/>
    <xsd:import namespace="f2cdcfe0-250e-4c69-bea5-5bbc53b29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n7c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264ef-f346-459c-be2d-5196b160bb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n7cd" ma:index="21" nillable="true" ma:displayName="Person or Group" ma:list="UserInfo" ma:internalName="n7c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880fe98e-dce6-496b-845d-7c2d75922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dcfe0-250e-4c69-bea5-5bbc53b29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825026a-cb47-45c0-ad88-17437717ae61}" ma:internalName="TaxCatchAll" ma:showField="CatchAllData" ma:web="f2cdcfe0-250e-4c69-bea5-5bbc53b29a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C33813-DE24-4E2F-A06D-5FC2569E2318}">
  <ds:schemaRefs>
    <ds:schemaRef ds:uri="http://schemas.microsoft.com/office/2006/metadata/properties"/>
    <ds:schemaRef ds:uri="http://schemas.microsoft.com/office/infopath/2007/PartnerControls"/>
    <ds:schemaRef ds:uri="d9b264ef-f346-459c-be2d-5196b160bb06"/>
    <ds:schemaRef ds:uri="f2cdcfe0-250e-4c69-bea5-5bbc53b29af8"/>
  </ds:schemaRefs>
</ds:datastoreItem>
</file>

<file path=customXml/itemProps2.xml><?xml version="1.0" encoding="utf-8"?>
<ds:datastoreItem xmlns:ds="http://schemas.openxmlformats.org/officeDocument/2006/customXml" ds:itemID="{3C5E3A3E-54FF-4CCF-ABB4-0F4DF6727B52}"/>
</file>

<file path=customXml/itemProps3.xml><?xml version="1.0" encoding="utf-8"?>
<ds:datastoreItem xmlns:ds="http://schemas.openxmlformats.org/officeDocument/2006/customXml" ds:itemID="{36DF1916-FA9C-420C-8936-42BD8F5781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SP2 Progress 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McMullan</dc:creator>
  <cp:lastModifiedBy>Ryan McMullan</cp:lastModifiedBy>
  <dcterms:created xsi:type="dcterms:W3CDTF">2024-05-14T18:08:24Z</dcterms:created>
  <dcterms:modified xsi:type="dcterms:W3CDTF">2024-07-08T17:48:56Z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0x0101006FA7F6C37F79C44CBC70EB0152BCF239</vt:lpwstr>
  </property>
  <property fmtid="{D5CDD505-2E9C-101B-9397-08002B2CF9AE}" pid="3" name="MediaServiceImageTags">
    <vt:lpwstr/>
  </property>
</Properties>
</file>